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8" windowWidth="14808" windowHeight="795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87" i="1" l="1"/>
  <c r="K8" i="1" l="1"/>
  <c r="K72" i="1" l="1"/>
  <c r="K66" i="1"/>
  <c r="K56" i="1"/>
  <c r="K50" i="1"/>
  <c r="K36" i="1"/>
  <c r="K22" i="1"/>
  <c r="K21" i="1"/>
  <c r="J8" i="1" l="1"/>
</calcChain>
</file>

<file path=xl/sharedStrings.xml><?xml version="1.0" encoding="utf-8"?>
<sst xmlns="http://schemas.openxmlformats.org/spreadsheetml/2006/main" count="125" uniqueCount="68">
  <si>
    <t>Метод обоснования начальной (максимальной) цены: метод сопоставления розничных цен</t>
  </si>
  <si>
    <t xml:space="preserve">Способ размещения заказа: электронный аукцион </t>
  </si>
  <si>
    <t>№ п\п</t>
  </si>
  <si>
    <t>Наименование и описание объекта закупки</t>
  </si>
  <si>
    <t>Наименование отдела (упр)</t>
  </si>
  <si>
    <t>Ед. изм.</t>
  </si>
  <si>
    <t>Общее количество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</si>
  <si>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</si>
  <si>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</si>
  <si>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</si>
  <si>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</si>
  <si>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</si>
  <si>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</si>
  <si>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Дополнительные характеристики:</t>
  </si>
  <si>
    <t>Администрация</t>
  </si>
  <si>
    <t>Шт</t>
  </si>
  <si>
    <t>Итого по виду товара</t>
  </si>
  <si>
    <t>КТРУ (ОКПД2)</t>
  </si>
  <si>
    <t>Характеристики из КТРУ:</t>
  </si>
  <si>
    <t>Вид - Шариковая</t>
  </si>
  <si>
    <t>Возможность замены пишущего стержня - Да</t>
  </si>
  <si>
    <t>Количество цветов - 1</t>
  </si>
  <si>
    <t>Наличие грип-секции у основания - Да</t>
  </si>
  <si>
    <t>Ручка автомотическая - Нет</t>
  </si>
  <si>
    <t>Толщина линии письма, мм - 0,5</t>
  </si>
  <si>
    <t>Диаметр пишущего узла - 0,7</t>
  </si>
  <si>
    <t>32.99.12.110-00000007</t>
  </si>
  <si>
    <t>Цвет чернил - Черный</t>
  </si>
  <si>
    <t>Цвет чернил - Синий</t>
  </si>
  <si>
    <t>Наличие металлического наконечника - Да</t>
  </si>
  <si>
    <t>Цвет чернил - Красный</t>
  </si>
  <si>
    <t>Толщина линии письма, мм - 0,3</t>
  </si>
  <si>
    <t>Диаметр пишущего узла - 0,5</t>
  </si>
  <si>
    <t>Наличие заточенного стержня - Да</t>
  </si>
  <si>
    <t>Наличие ластика - Да</t>
  </si>
  <si>
    <t>32.99.15.110-00000002</t>
  </si>
  <si>
    <t>Длинна намотки, м ≥ 1000</t>
  </si>
  <si>
    <t>Вид - Лавсановая</t>
  </si>
  <si>
    <t>Диаметр сечения, мм - 1</t>
  </si>
  <si>
    <t>Разрывная нагрузка, кгс - 8</t>
  </si>
  <si>
    <t>Цвет - Белый</t>
  </si>
  <si>
    <t>13.10.85.110-00000003</t>
  </si>
  <si>
    <t>Вид маркера - Текстовыделитель</t>
  </si>
  <si>
    <t>Форма наконечника - Скошенная</t>
  </si>
  <si>
    <t>Цвет - Голубой</t>
  </si>
  <si>
    <t>32.99.12.120-00000006</t>
  </si>
  <si>
    <t>Вид - Гелевая</t>
  </si>
  <si>
    <t>Материал пишущего узла - Карбид вольфрам</t>
  </si>
  <si>
    <t>Диаметр пишущего узла, мм - 0.5</t>
  </si>
  <si>
    <t>32.99.12.110-00000005</t>
  </si>
  <si>
    <t>Поставщик 1: Коммерческое предложение от 04.04.2024 № 413
Поставщик 2: Коммерческое предложение от 27.03.2024 №УТ-2226
Поставщик 3: Коммерческое предложение от 04.04.2024 № 356</t>
  </si>
  <si>
    <t>Ручка автоматическая - Нет</t>
  </si>
  <si>
    <t>Основа чернил - масляная</t>
  </si>
  <si>
    <t>Длинна пишущего стержня, мм - ≥ 142</t>
  </si>
  <si>
    <t>Тип - Комплексные полиэфирные нити</t>
  </si>
  <si>
    <t>Толщина линии письма, мм - 0.3</t>
  </si>
  <si>
    <t>Длинна сменного стержня, мм ≥ 130</t>
  </si>
  <si>
    <t xml:space="preserve">Ручка канцелярская  </t>
  </si>
  <si>
    <t xml:space="preserve">Ручка канцелярская </t>
  </si>
  <si>
    <t>Карандаш чернографитный</t>
  </si>
  <si>
    <t>Тип карандаша - твердо-мягкий</t>
  </si>
  <si>
    <t xml:space="preserve">Нитки швейные синтетические </t>
  </si>
  <si>
    <t xml:space="preserve">Маркер </t>
  </si>
  <si>
    <t xml:space="preserve">Ручка канцелярская гелевая </t>
  </si>
  <si>
    <t>Заведующий по АХР                                                Д.В. Питиримов</t>
  </si>
  <si>
    <t>Начальная максимальная цена контракта</t>
  </si>
  <si>
    <t>Обоснование начальной максимальной цены канцерярских товаров</t>
  </si>
  <si>
    <t>ИТОГО начальная (максимальная) цена контракта составляет 27 293 (двадцать семь тысяч двести девяносто три) рубля 90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</si>
</sst>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PT Astra Serif"/>
      <family val="1"/>
      <charset val="204"/>
    </font>
    <font>
      <sz val="12"/>
      <color theme="1"/>
      <name val="PT Astra Sans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PT Astra Serif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/>
    <xf numFmtId="0" fontId="3" fillId="0" borderId="0" xfId="0" applyFont="1"/>
    <xf numFmtId="2" fontId="4" fillId="0" borderId="2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NumberFormat="1" applyFont="1" applyBorder="1" applyAlignment="1">
      <alignment horizontal="center"/>
    </xf>
    <xf numFmtId="2" fontId="4" fillId="0" borderId="16" xfId="0" applyNumberFormat="1" applyFont="1" applyBorder="1"/>
    <xf numFmtId="2" fontId="1" fillId="0" borderId="16" xfId="0" applyNumberFormat="1" applyFont="1" applyBorder="1" applyAlignment="1">
      <alignment horizontal="center" vertical="center"/>
    </xf>
    <xf numFmtId="0" fontId="1" fillId="0" borderId="21" xfId="0" applyFont="1" applyBorder="1"/>
    <xf numFmtId="0" fontId="1" fillId="0" borderId="4" xfId="0" applyFont="1" applyBorder="1"/>
    <xf numFmtId="0" fontId="5" fillId="0" borderId="0" xfId="0" applyFont="1" applyAlignment="1">
      <alignment horizontal="center" vertical="center"/>
    </xf>
    <xf numFmtId="0" fontId="4" fillId="0" borderId="4" xfId="0" applyFont="1" applyBorder="1"/>
    <xf numFmtId="0" fontId="4" fillId="0" borderId="22" xfId="0" applyFont="1" applyBorder="1"/>
    <xf numFmtId="0" fontId="4" fillId="0" borderId="16" xfId="0" applyFont="1" applyBorder="1"/>
    <xf numFmtId="0" fontId="1" fillId="0" borderId="16" xfId="0" applyNumberFormat="1" applyFont="1" applyBorder="1" applyAlignment="1">
      <alignment horizontal="center" vertical="center"/>
    </xf>
    <xf numFmtId="2" fontId="1" fillId="0" borderId="16" xfId="0" applyNumberFormat="1" applyFont="1" applyBorder="1"/>
    <xf numFmtId="2" fontId="1" fillId="0" borderId="18" xfId="0" applyNumberFormat="1" applyFont="1" applyBorder="1" applyAlignment="1">
      <alignment horizontal="center" vertical="center"/>
    </xf>
    <xf numFmtId="0" fontId="1" fillId="0" borderId="10" xfId="0" applyFont="1" applyBorder="1"/>
    <xf numFmtId="0" fontId="1" fillId="0" borderId="10" xfId="0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2" fontId="4" fillId="0" borderId="10" xfId="0" applyNumberFormat="1" applyFont="1" applyBorder="1"/>
    <xf numFmtId="2" fontId="1" fillId="0" borderId="10" xfId="0" applyNumberFormat="1" applyFont="1" applyBorder="1" applyAlignment="1">
      <alignment horizontal="center" vertical="center"/>
    </xf>
    <xf numFmtId="0" fontId="4" fillId="0" borderId="10" xfId="0" applyFont="1" applyBorder="1"/>
    <xf numFmtId="0" fontId="1" fillId="0" borderId="16" xfId="0" applyFont="1" applyBorder="1" applyAlignment="1">
      <alignment horizontal="center"/>
    </xf>
    <xf numFmtId="0" fontId="1" fillId="0" borderId="24" xfId="0" applyFont="1" applyBorder="1" applyAlignment="1">
      <alignment vertical="center"/>
    </xf>
    <xf numFmtId="0" fontId="1" fillId="0" borderId="21" xfId="0" applyFont="1" applyBorder="1" applyAlignment="1">
      <alignment horizontal="left" vertical="center"/>
    </xf>
    <xf numFmtId="0" fontId="4" fillId="0" borderId="8" xfId="0" applyFont="1" applyBorder="1"/>
    <xf numFmtId="0" fontId="1" fillId="0" borderId="8" xfId="0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/>
    </xf>
    <xf numFmtId="2" fontId="4" fillId="0" borderId="8" xfId="0" applyNumberFormat="1" applyFont="1" applyBorder="1"/>
    <xf numFmtId="2" fontId="1" fillId="0" borderId="8" xfId="0" applyNumberFormat="1" applyFont="1" applyBorder="1" applyAlignment="1">
      <alignment horizontal="center" vertical="center"/>
    </xf>
    <xf numFmtId="0" fontId="1" fillId="0" borderId="1" xfId="0" applyFont="1" applyBorder="1" applyAlignment="1"/>
    <xf numFmtId="0" fontId="4" fillId="0" borderId="0" xfId="0" applyFont="1"/>
    <xf numFmtId="0" fontId="4" fillId="0" borderId="0" xfId="0" applyNumberFormat="1" applyFont="1"/>
    <xf numFmtId="2" fontId="4" fillId="0" borderId="0" xfId="0" applyNumberFormat="1" applyFont="1"/>
    <xf numFmtId="0" fontId="1" fillId="0" borderId="4" xfId="0" applyFont="1" applyBorder="1" applyAlignment="1"/>
    <xf numFmtId="0" fontId="1" fillId="0" borderId="5" xfId="0" applyFont="1" applyBorder="1" applyAlignment="1"/>
    <xf numFmtId="2" fontId="1" fillId="0" borderId="27" xfId="0" applyNumberFormat="1" applyFont="1" applyBorder="1" applyAlignment="1"/>
    <xf numFmtId="2" fontId="1" fillId="0" borderId="6" xfId="0" applyNumberFormat="1" applyFont="1" applyBorder="1" applyAlignment="1"/>
    <xf numFmtId="0" fontId="4" fillId="0" borderId="28" xfId="0" applyFont="1" applyBorder="1"/>
    <xf numFmtId="0" fontId="1" fillId="0" borderId="27" xfId="0" applyFont="1" applyBorder="1" applyAlignment="1">
      <alignment horizontal="center" vertical="center"/>
    </xf>
    <xf numFmtId="0" fontId="1" fillId="0" borderId="27" xfId="0" applyNumberFormat="1" applyFont="1" applyBorder="1" applyAlignment="1">
      <alignment horizontal="center"/>
    </xf>
    <xf numFmtId="2" fontId="4" fillId="0" borderId="27" xfId="0" applyNumberFormat="1" applyFont="1" applyBorder="1"/>
    <xf numFmtId="2" fontId="1" fillId="0" borderId="27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2" fontId="4" fillId="0" borderId="8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9" xfId="0" applyNumberFormat="1" applyFont="1" applyBorder="1" applyAlignment="1">
      <alignment horizontal="center" vertical="center"/>
    </xf>
    <xf numFmtId="0" fontId="4" fillId="0" borderId="10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12" xfId="0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26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26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/>
    </xf>
    <xf numFmtId="0" fontId="4" fillId="0" borderId="0" xfId="0" applyFont="1"/>
    <xf numFmtId="0" fontId="4" fillId="0" borderId="0" xfId="0" applyFont="1" applyAlignme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3"/>
  <sheetViews>
    <sheetView tabSelected="1" zoomScaleNormal="100" workbookViewId="0">
      <selection activeCell="C92" sqref="C92"/>
    </sheetView>
  </sheetViews>
  <sheetFormatPr defaultColWidth="9.109375" defaultRowHeight="15.6" x14ac:dyDescent="0.3"/>
  <cols>
    <col min="1" max="1" width="5.77734375" style="32" customWidth="1"/>
    <col min="2" max="2" width="14.77734375" style="32" customWidth="1"/>
    <col min="3" max="3" width="73.44140625" style="32" customWidth="1"/>
    <col min="4" max="4" width="18.109375" style="32" customWidth="1"/>
    <col min="5" max="5" width="6.6640625" style="32" customWidth="1"/>
    <col min="6" max="6" width="9.33203125" style="33" bestFit="1" customWidth="1"/>
    <col min="7" max="9" width="9.33203125" style="34" bestFit="1" customWidth="1"/>
    <col min="10" max="10" width="10.88671875" style="34" customWidth="1"/>
    <col min="11" max="11" width="11.109375" style="34" customWidth="1"/>
    <col min="12" max="15" width="9.109375" style="2"/>
    <col min="16" max="16" width="12" style="2" bestFit="1" customWidth="1"/>
    <col min="17" max="16384" width="9.109375" style="2"/>
  </cols>
  <sheetData>
    <row r="1" spans="1:19" ht="16.5" customHeight="1" x14ac:dyDescent="0.3"/>
    <row r="2" spans="1:19" x14ac:dyDescent="0.3">
      <c r="A2" s="86" t="s">
        <v>66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1"/>
    </row>
    <row r="3" spans="1:19" ht="0.75" customHeight="1" x14ac:dyDescent="0.3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1"/>
    </row>
    <row r="4" spans="1:19" x14ac:dyDescent="0.3">
      <c r="A4" s="87" t="s">
        <v>0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1"/>
    </row>
    <row r="5" spans="1:19" x14ac:dyDescent="0.3">
      <c r="A5" s="88" t="s">
        <v>1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1"/>
    </row>
    <row r="6" spans="1:19" ht="13.5" customHeight="1" x14ac:dyDescent="0.3">
      <c r="A6" s="89" t="s">
        <v>2</v>
      </c>
      <c r="B6" s="89" t="s">
        <v>17</v>
      </c>
      <c r="C6" s="89" t="s">
        <v>3</v>
      </c>
      <c r="D6" s="89" t="s">
        <v>4</v>
      </c>
      <c r="E6" s="89" t="s">
        <v>5</v>
      </c>
      <c r="F6" s="84" t="s">
        <v>6</v>
      </c>
      <c r="G6" s="78" t="s">
        <v>7</v>
      </c>
      <c r="H6" s="79"/>
      <c r="I6" s="80"/>
      <c r="J6" s="81" t="s">
        <v>11</v>
      </c>
      <c r="K6" s="81" t="s">
        <v>12</v>
      </c>
      <c r="L6" s="1"/>
    </row>
    <row r="7" spans="1:19" ht="37.5" customHeight="1" thickBot="1" x14ac:dyDescent="0.35">
      <c r="A7" s="91"/>
      <c r="B7" s="90"/>
      <c r="C7" s="90"/>
      <c r="D7" s="91"/>
      <c r="E7" s="91"/>
      <c r="F7" s="85"/>
      <c r="G7" s="3" t="s">
        <v>8</v>
      </c>
      <c r="H7" s="3" t="s">
        <v>9</v>
      </c>
      <c r="I7" s="3" t="s">
        <v>10</v>
      </c>
      <c r="J7" s="82"/>
      <c r="K7" s="83"/>
      <c r="L7" s="1"/>
    </row>
    <row r="8" spans="1:19" x14ac:dyDescent="0.3">
      <c r="A8" s="49">
        <v>1</v>
      </c>
      <c r="B8" s="51" t="s">
        <v>26</v>
      </c>
      <c r="C8" s="8" t="s">
        <v>57</v>
      </c>
      <c r="D8" s="69" t="s">
        <v>14</v>
      </c>
      <c r="E8" s="58" t="s">
        <v>15</v>
      </c>
      <c r="F8" s="61">
        <v>400</v>
      </c>
      <c r="G8" s="47">
        <v>21.82</v>
      </c>
      <c r="H8" s="47">
        <v>20</v>
      </c>
      <c r="I8" s="47">
        <v>21.41</v>
      </c>
      <c r="J8" s="47">
        <f>AVERAGE(G8:I8)</f>
        <v>21.076666666666668</v>
      </c>
      <c r="K8" s="47">
        <f>8432</f>
        <v>8432</v>
      </c>
    </row>
    <row r="9" spans="1:19" x14ac:dyDescent="0.3">
      <c r="A9" s="50"/>
      <c r="B9" s="52"/>
      <c r="C9" s="9" t="s">
        <v>18</v>
      </c>
      <c r="D9" s="70"/>
      <c r="E9" s="59"/>
      <c r="F9" s="62"/>
      <c r="G9" s="48"/>
      <c r="H9" s="48"/>
      <c r="I9" s="48"/>
      <c r="J9" s="48"/>
      <c r="K9" s="48"/>
      <c r="S9" s="10"/>
    </row>
    <row r="10" spans="1:19" x14ac:dyDescent="0.3">
      <c r="A10" s="50"/>
      <c r="B10" s="52"/>
      <c r="C10" s="11" t="s">
        <v>19</v>
      </c>
      <c r="D10" s="70"/>
      <c r="E10" s="59"/>
      <c r="F10" s="62"/>
      <c r="G10" s="48"/>
      <c r="H10" s="48"/>
      <c r="I10" s="48"/>
      <c r="J10" s="48"/>
      <c r="K10" s="48"/>
    </row>
    <row r="11" spans="1:19" x14ac:dyDescent="0.3">
      <c r="A11" s="50"/>
      <c r="B11" s="52"/>
      <c r="C11" s="11" t="s">
        <v>20</v>
      </c>
      <c r="D11" s="70"/>
      <c r="E11" s="59"/>
      <c r="F11" s="62"/>
      <c r="G11" s="48"/>
      <c r="H11" s="48"/>
      <c r="I11" s="48"/>
      <c r="J11" s="48"/>
      <c r="K11" s="48"/>
    </row>
    <row r="12" spans="1:19" x14ac:dyDescent="0.3">
      <c r="A12" s="50"/>
      <c r="B12" s="52"/>
      <c r="C12" s="11" t="s">
        <v>21</v>
      </c>
      <c r="D12" s="70"/>
      <c r="E12" s="59"/>
      <c r="F12" s="62"/>
      <c r="G12" s="48"/>
      <c r="H12" s="48"/>
      <c r="I12" s="48"/>
      <c r="J12" s="48"/>
      <c r="K12" s="48"/>
    </row>
    <row r="13" spans="1:19" x14ac:dyDescent="0.3">
      <c r="A13" s="50"/>
      <c r="B13" s="52"/>
      <c r="C13" s="11" t="s">
        <v>22</v>
      </c>
      <c r="D13" s="70"/>
      <c r="E13" s="59"/>
      <c r="F13" s="62"/>
      <c r="G13" s="48"/>
      <c r="H13" s="48"/>
      <c r="I13" s="48"/>
      <c r="J13" s="48"/>
      <c r="K13" s="48"/>
    </row>
    <row r="14" spans="1:19" x14ac:dyDescent="0.3">
      <c r="A14" s="50"/>
      <c r="B14" s="52"/>
      <c r="C14" s="11" t="s">
        <v>51</v>
      </c>
      <c r="D14" s="70"/>
      <c r="E14" s="59"/>
      <c r="F14" s="62"/>
      <c r="G14" s="48"/>
      <c r="H14" s="48"/>
      <c r="I14" s="48"/>
      <c r="J14" s="48"/>
      <c r="K14" s="48"/>
    </row>
    <row r="15" spans="1:19" x14ac:dyDescent="0.3">
      <c r="A15" s="50"/>
      <c r="B15" s="52"/>
      <c r="C15" s="11" t="s">
        <v>24</v>
      </c>
      <c r="D15" s="70"/>
      <c r="E15" s="59"/>
      <c r="F15" s="62"/>
      <c r="G15" s="48"/>
      <c r="H15" s="48"/>
      <c r="I15" s="48"/>
      <c r="J15" s="48"/>
      <c r="K15" s="48"/>
    </row>
    <row r="16" spans="1:19" x14ac:dyDescent="0.3">
      <c r="A16" s="50"/>
      <c r="B16" s="52"/>
      <c r="C16" s="11" t="s">
        <v>28</v>
      </c>
      <c r="D16" s="70"/>
      <c r="E16" s="59"/>
      <c r="F16" s="62"/>
      <c r="G16" s="48"/>
      <c r="H16" s="48"/>
      <c r="I16" s="48"/>
      <c r="J16" s="48"/>
      <c r="K16" s="48"/>
    </row>
    <row r="17" spans="1:11" x14ac:dyDescent="0.3">
      <c r="A17" s="50"/>
      <c r="B17" s="52"/>
      <c r="C17" s="9" t="s">
        <v>13</v>
      </c>
      <c r="D17" s="70"/>
      <c r="E17" s="59"/>
      <c r="F17" s="62"/>
      <c r="G17" s="48"/>
      <c r="H17" s="48"/>
      <c r="I17" s="48"/>
      <c r="J17" s="48"/>
      <c r="K17" s="48"/>
    </row>
    <row r="18" spans="1:11" x14ac:dyDescent="0.3">
      <c r="A18" s="50"/>
      <c r="B18" s="52"/>
      <c r="C18" s="11" t="s">
        <v>52</v>
      </c>
      <c r="D18" s="70"/>
      <c r="E18" s="59"/>
      <c r="F18" s="62"/>
      <c r="G18" s="48"/>
      <c r="H18" s="48"/>
      <c r="I18" s="48"/>
      <c r="J18" s="48"/>
      <c r="K18" s="48"/>
    </row>
    <row r="19" spans="1:11" x14ac:dyDescent="0.3">
      <c r="A19" s="50"/>
      <c r="B19" s="52"/>
      <c r="C19" s="11" t="s">
        <v>25</v>
      </c>
      <c r="D19" s="70"/>
      <c r="E19" s="59"/>
      <c r="F19" s="62"/>
      <c r="G19" s="48"/>
      <c r="H19" s="48"/>
      <c r="I19" s="48"/>
      <c r="J19" s="48"/>
      <c r="K19" s="48"/>
    </row>
    <row r="20" spans="1:11" ht="16.2" thickBot="1" x14ac:dyDescent="0.35">
      <c r="A20" s="50"/>
      <c r="B20" s="77"/>
      <c r="C20" s="12" t="s">
        <v>53</v>
      </c>
      <c r="D20" s="71"/>
      <c r="E20" s="60"/>
      <c r="F20" s="63"/>
      <c r="G20" s="64"/>
      <c r="H20" s="64"/>
      <c r="I20" s="64"/>
      <c r="J20" s="64"/>
      <c r="K20" s="64"/>
    </row>
    <row r="21" spans="1:11" ht="16.2" thickBot="1" x14ac:dyDescent="0.35">
      <c r="A21" s="65"/>
      <c r="B21" s="74" t="s">
        <v>16</v>
      </c>
      <c r="C21" s="75"/>
      <c r="D21" s="13"/>
      <c r="E21" s="4" t="s">
        <v>15</v>
      </c>
      <c r="F21" s="14">
        <v>400</v>
      </c>
      <c r="G21" s="15"/>
      <c r="H21" s="6"/>
      <c r="I21" s="6"/>
      <c r="J21" s="6"/>
      <c r="K21" s="16">
        <f>K8</f>
        <v>8432</v>
      </c>
    </row>
    <row r="22" spans="1:11" x14ac:dyDescent="0.3">
      <c r="A22" s="49">
        <v>2</v>
      </c>
      <c r="B22" s="51" t="s">
        <v>26</v>
      </c>
      <c r="C22" s="8" t="s">
        <v>58</v>
      </c>
      <c r="D22" s="69" t="s">
        <v>14</v>
      </c>
      <c r="E22" s="58" t="s">
        <v>15</v>
      </c>
      <c r="F22" s="61">
        <v>100</v>
      </c>
      <c r="G22" s="47">
        <v>21.82</v>
      </c>
      <c r="H22" s="47">
        <v>20</v>
      </c>
      <c r="I22" s="47">
        <v>21.41</v>
      </c>
      <c r="J22" s="47">
        <v>21.08</v>
      </c>
      <c r="K22" s="47">
        <f>F22*J22</f>
        <v>2108</v>
      </c>
    </row>
    <row r="23" spans="1:11" x14ac:dyDescent="0.3">
      <c r="A23" s="50"/>
      <c r="B23" s="72"/>
      <c r="C23" s="9" t="s">
        <v>18</v>
      </c>
      <c r="D23" s="70"/>
      <c r="E23" s="59"/>
      <c r="F23" s="62"/>
      <c r="G23" s="48"/>
      <c r="H23" s="48"/>
      <c r="I23" s="48"/>
      <c r="J23" s="48"/>
      <c r="K23" s="48"/>
    </row>
    <row r="24" spans="1:11" x14ac:dyDescent="0.3">
      <c r="A24" s="50"/>
      <c r="B24" s="72"/>
      <c r="C24" s="11" t="s">
        <v>19</v>
      </c>
      <c r="D24" s="70"/>
      <c r="E24" s="59"/>
      <c r="F24" s="62"/>
      <c r="G24" s="48"/>
      <c r="H24" s="48"/>
      <c r="I24" s="48"/>
      <c r="J24" s="48"/>
      <c r="K24" s="48"/>
    </row>
    <row r="25" spans="1:11" x14ac:dyDescent="0.3">
      <c r="A25" s="50"/>
      <c r="B25" s="72"/>
      <c r="C25" s="11" t="s">
        <v>20</v>
      </c>
      <c r="D25" s="70"/>
      <c r="E25" s="59"/>
      <c r="F25" s="62"/>
      <c r="G25" s="48"/>
      <c r="H25" s="48"/>
      <c r="I25" s="48"/>
      <c r="J25" s="48"/>
      <c r="K25" s="48"/>
    </row>
    <row r="26" spans="1:11" x14ac:dyDescent="0.3">
      <c r="A26" s="50"/>
      <c r="B26" s="72"/>
      <c r="C26" s="11" t="s">
        <v>21</v>
      </c>
      <c r="D26" s="70"/>
      <c r="E26" s="59"/>
      <c r="F26" s="62"/>
      <c r="G26" s="48"/>
      <c r="H26" s="48"/>
      <c r="I26" s="48"/>
      <c r="J26" s="48"/>
      <c r="K26" s="48"/>
    </row>
    <row r="27" spans="1:11" x14ac:dyDescent="0.3">
      <c r="A27" s="50"/>
      <c r="B27" s="72"/>
      <c r="C27" s="11" t="s">
        <v>22</v>
      </c>
      <c r="D27" s="70"/>
      <c r="E27" s="59"/>
      <c r="F27" s="62"/>
      <c r="G27" s="48"/>
      <c r="H27" s="48"/>
      <c r="I27" s="48"/>
      <c r="J27" s="48"/>
      <c r="K27" s="48"/>
    </row>
    <row r="28" spans="1:11" x14ac:dyDescent="0.3">
      <c r="A28" s="50"/>
      <c r="B28" s="72"/>
      <c r="C28" s="11" t="s">
        <v>51</v>
      </c>
      <c r="D28" s="70"/>
      <c r="E28" s="59"/>
      <c r="F28" s="62"/>
      <c r="G28" s="48"/>
      <c r="H28" s="48"/>
      <c r="I28" s="48"/>
      <c r="J28" s="48"/>
      <c r="K28" s="48"/>
    </row>
    <row r="29" spans="1:11" x14ac:dyDescent="0.3">
      <c r="A29" s="50"/>
      <c r="B29" s="72"/>
      <c r="C29" s="11" t="s">
        <v>24</v>
      </c>
      <c r="D29" s="70"/>
      <c r="E29" s="59"/>
      <c r="F29" s="62"/>
      <c r="G29" s="48"/>
      <c r="H29" s="48"/>
      <c r="I29" s="48"/>
      <c r="J29" s="48"/>
      <c r="K29" s="48"/>
    </row>
    <row r="30" spans="1:11" x14ac:dyDescent="0.3">
      <c r="A30" s="50"/>
      <c r="B30" s="72"/>
      <c r="C30" s="11" t="s">
        <v>27</v>
      </c>
      <c r="D30" s="70"/>
      <c r="E30" s="59"/>
      <c r="F30" s="62"/>
      <c r="G30" s="48"/>
      <c r="H30" s="48"/>
      <c r="I30" s="48"/>
      <c r="J30" s="48"/>
      <c r="K30" s="48"/>
    </row>
    <row r="31" spans="1:11" x14ac:dyDescent="0.3">
      <c r="A31" s="50"/>
      <c r="B31" s="72"/>
      <c r="C31" s="9" t="s">
        <v>13</v>
      </c>
      <c r="D31" s="70"/>
      <c r="E31" s="59"/>
      <c r="F31" s="62"/>
      <c r="G31" s="48"/>
      <c r="H31" s="48"/>
      <c r="I31" s="48"/>
      <c r="J31" s="48"/>
      <c r="K31" s="48"/>
    </row>
    <row r="32" spans="1:11" x14ac:dyDescent="0.3">
      <c r="A32" s="50"/>
      <c r="B32" s="72"/>
      <c r="C32" s="11" t="s">
        <v>52</v>
      </c>
      <c r="D32" s="70"/>
      <c r="E32" s="59"/>
      <c r="F32" s="62"/>
      <c r="G32" s="48"/>
      <c r="H32" s="48"/>
      <c r="I32" s="48"/>
      <c r="J32" s="48"/>
      <c r="K32" s="48"/>
    </row>
    <row r="33" spans="1:11" x14ac:dyDescent="0.3">
      <c r="A33" s="50"/>
      <c r="B33" s="72"/>
      <c r="C33" s="11" t="s">
        <v>25</v>
      </c>
      <c r="D33" s="70"/>
      <c r="E33" s="59"/>
      <c r="F33" s="62"/>
      <c r="G33" s="48"/>
      <c r="H33" s="48"/>
      <c r="I33" s="48"/>
      <c r="J33" s="48"/>
      <c r="K33" s="48"/>
    </row>
    <row r="34" spans="1:11" ht="16.2" thickBot="1" x14ac:dyDescent="0.35">
      <c r="A34" s="50"/>
      <c r="B34" s="73"/>
      <c r="C34" s="12" t="s">
        <v>53</v>
      </c>
      <c r="D34" s="71"/>
      <c r="E34" s="60"/>
      <c r="F34" s="63"/>
      <c r="G34" s="64"/>
      <c r="H34" s="64"/>
      <c r="I34" s="64"/>
      <c r="J34" s="64"/>
      <c r="K34" s="64"/>
    </row>
    <row r="35" spans="1:11" ht="16.2" thickBot="1" x14ac:dyDescent="0.35">
      <c r="A35" s="65"/>
      <c r="B35" s="74" t="s">
        <v>16</v>
      </c>
      <c r="C35" s="76"/>
      <c r="D35" s="17"/>
      <c r="E35" s="18" t="s">
        <v>15</v>
      </c>
      <c r="F35" s="19">
        <v>100</v>
      </c>
      <c r="G35" s="20"/>
      <c r="H35" s="20"/>
      <c r="I35" s="20"/>
      <c r="J35" s="20"/>
      <c r="K35" s="21">
        <v>2108</v>
      </c>
    </row>
    <row r="36" spans="1:11" x14ac:dyDescent="0.3">
      <c r="A36" s="49">
        <v>3</v>
      </c>
      <c r="B36" s="51" t="s">
        <v>26</v>
      </c>
      <c r="C36" s="8" t="s">
        <v>58</v>
      </c>
      <c r="D36" s="69" t="s">
        <v>14</v>
      </c>
      <c r="E36" s="58" t="s">
        <v>15</v>
      </c>
      <c r="F36" s="61">
        <v>100</v>
      </c>
      <c r="G36" s="47">
        <v>76.36</v>
      </c>
      <c r="H36" s="47">
        <v>70</v>
      </c>
      <c r="I36" s="47">
        <v>74.94</v>
      </c>
      <c r="J36" s="47">
        <v>73.760000000000005</v>
      </c>
      <c r="K36" s="47">
        <f>F36*J36</f>
        <v>7376.0000000000009</v>
      </c>
    </row>
    <row r="37" spans="1:11" x14ac:dyDescent="0.3">
      <c r="A37" s="50"/>
      <c r="B37" s="72"/>
      <c r="C37" s="9" t="s">
        <v>18</v>
      </c>
      <c r="D37" s="70"/>
      <c r="E37" s="59"/>
      <c r="F37" s="62"/>
      <c r="G37" s="48"/>
      <c r="H37" s="48"/>
      <c r="I37" s="48"/>
      <c r="J37" s="48"/>
      <c r="K37" s="48"/>
    </row>
    <row r="38" spans="1:11" x14ac:dyDescent="0.3">
      <c r="A38" s="50"/>
      <c r="B38" s="72"/>
      <c r="C38" s="11" t="s">
        <v>19</v>
      </c>
      <c r="D38" s="70"/>
      <c r="E38" s="59"/>
      <c r="F38" s="62"/>
      <c r="G38" s="48"/>
      <c r="H38" s="48"/>
      <c r="I38" s="48"/>
      <c r="J38" s="48"/>
      <c r="K38" s="48"/>
    </row>
    <row r="39" spans="1:11" x14ac:dyDescent="0.3">
      <c r="A39" s="50"/>
      <c r="B39" s="72"/>
      <c r="C39" s="11" t="s">
        <v>20</v>
      </c>
      <c r="D39" s="70"/>
      <c r="E39" s="59"/>
      <c r="F39" s="62"/>
      <c r="G39" s="48"/>
      <c r="H39" s="48"/>
      <c r="I39" s="48"/>
      <c r="J39" s="48"/>
      <c r="K39" s="48"/>
    </row>
    <row r="40" spans="1:11" x14ac:dyDescent="0.3">
      <c r="A40" s="50"/>
      <c r="B40" s="72"/>
      <c r="C40" s="11" t="s">
        <v>21</v>
      </c>
      <c r="D40" s="70"/>
      <c r="E40" s="59"/>
      <c r="F40" s="62"/>
      <c r="G40" s="48"/>
      <c r="H40" s="48"/>
      <c r="I40" s="48"/>
      <c r="J40" s="48"/>
      <c r="K40" s="48"/>
    </row>
    <row r="41" spans="1:11" x14ac:dyDescent="0.3">
      <c r="A41" s="50"/>
      <c r="B41" s="72"/>
      <c r="C41" s="11" t="s">
        <v>22</v>
      </c>
      <c r="D41" s="70"/>
      <c r="E41" s="59"/>
      <c r="F41" s="62"/>
      <c r="G41" s="48"/>
      <c r="H41" s="48"/>
      <c r="I41" s="48"/>
      <c r="J41" s="48"/>
      <c r="K41" s="48"/>
    </row>
    <row r="42" spans="1:11" x14ac:dyDescent="0.3">
      <c r="A42" s="50"/>
      <c r="B42" s="72"/>
      <c r="C42" s="11" t="s">
        <v>23</v>
      </c>
      <c r="D42" s="70"/>
      <c r="E42" s="59"/>
      <c r="F42" s="62"/>
      <c r="G42" s="48"/>
      <c r="H42" s="48"/>
      <c r="I42" s="48"/>
      <c r="J42" s="48"/>
      <c r="K42" s="48"/>
    </row>
    <row r="43" spans="1:11" x14ac:dyDescent="0.3">
      <c r="A43" s="50"/>
      <c r="B43" s="72"/>
      <c r="C43" s="11" t="s">
        <v>31</v>
      </c>
      <c r="D43" s="70"/>
      <c r="E43" s="59"/>
      <c r="F43" s="62"/>
      <c r="G43" s="48"/>
      <c r="H43" s="48"/>
      <c r="I43" s="48"/>
      <c r="J43" s="48"/>
      <c r="K43" s="48"/>
    </row>
    <row r="44" spans="1:11" x14ac:dyDescent="0.3">
      <c r="A44" s="50"/>
      <c r="B44" s="72"/>
      <c r="C44" s="11" t="s">
        <v>30</v>
      </c>
      <c r="D44" s="70"/>
      <c r="E44" s="59"/>
      <c r="F44" s="62"/>
      <c r="G44" s="48"/>
      <c r="H44" s="48"/>
      <c r="I44" s="48"/>
      <c r="J44" s="48"/>
      <c r="K44" s="48"/>
    </row>
    <row r="45" spans="1:11" x14ac:dyDescent="0.3">
      <c r="A45" s="50"/>
      <c r="B45" s="72"/>
      <c r="C45" s="9" t="s">
        <v>13</v>
      </c>
      <c r="D45" s="70"/>
      <c r="E45" s="59"/>
      <c r="F45" s="62"/>
      <c r="G45" s="48"/>
      <c r="H45" s="48"/>
      <c r="I45" s="48"/>
      <c r="J45" s="48"/>
      <c r="K45" s="48"/>
    </row>
    <row r="46" spans="1:11" x14ac:dyDescent="0.3">
      <c r="A46" s="50"/>
      <c r="B46" s="72"/>
      <c r="C46" s="11" t="s">
        <v>52</v>
      </c>
      <c r="D46" s="70"/>
      <c r="E46" s="59"/>
      <c r="F46" s="62"/>
      <c r="G46" s="48"/>
      <c r="H46" s="48"/>
      <c r="I46" s="48"/>
      <c r="J46" s="48"/>
      <c r="K46" s="48"/>
    </row>
    <row r="47" spans="1:11" x14ac:dyDescent="0.3">
      <c r="A47" s="50"/>
      <c r="B47" s="72"/>
      <c r="C47" s="11" t="s">
        <v>32</v>
      </c>
      <c r="D47" s="70"/>
      <c r="E47" s="59"/>
      <c r="F47" s="62"/>
      <c r="G47" s="48"/>
      <c r="H47" s="48"/>
      <c r="I47" s="48"/>
      <c r="J47" s="48"/>
      <c r="K47" s="48"/>
    </row>
    <row r="48" spans="1:11" ht="16.2" thickBot="1" x14ac:dyDescent="0.35">
      <c r="A48" s="50"/>
      <c r="B48" s="73"/>
      <c r="C48" s="12" t="s">
        <v>53</v>
      </c>
      <c r="D48" s="71"/>
      <c r="E48" s="60"/>
      <c r="F48" s="63"/>
      <c r="G48" s="64"/>
      <c r="H48" s="64"/>
      <c r="I48" s="64"/>
      <c r="J48" s="64"/>
      <c r="K48" s="64"/>
    </row>
    <row r="49" spans="1:11" ht="16.2" thickBot="1" x14ac:dyDescent="0.35">
      <c r="A49" s="65"/>
      <c r="B49" s="74" t="s">
        <v>16</v>
      </c>
      <c r="C49" s="75"/>
      <c r="D49" s="17"/>
      <c r="E49" s="18" t="s">
        <v>15</v>
      </c>
      <c r="F49" s="19">
        <v>100</v>
      </c>
      <c r="G49" s="20"/>
      <c r="H49" s="20"/>
      <c r="I49" s="20"/>
      <c r="J49" s="20"/>
      <c r="K49" s="21">
        <v>7376</v>
      </c>
    </row>
    <row r="50" spans="1:11" x14ac:dyDescent="0.3">
      <c r="A50" s="49">
        <v>4</v>
      </c>
      <c r="B50" s="51" t="s">
        <v>35</v>
      </c>
      <c r="C50" s="8" t="s">
        <v>59</v>
      </c>
      <c r="D50" s="69" t="s">
        <v>14</v>
      </c>
      <c r="E50" s="58" t="s">
        <v>15</v>
      </c>
      <c r="F50" s="61">
        <v>210</v>
      </c>
      <c r="G50" s="47">
        <v>10.91</v>
      </c>
      <c r="H50" s="47">
        <v>10</v>
      </c>
      <c r="I50" s="47">
        <v>10.71</v>
      </c>
      <c r="J50" s="47">
        <v>10.54</v>
      </c>
      <c r="K50" s="47">
        <f>J50*F50</f>
        <v>2213.3999999999996</v>
      </c>
    </row>
    <row r="51" spans="1:11" x14ac:dyDescent="0.3">
      <c r="A51" s="50"/>
      <c r="B51" s="72"/>
      <c r="C51" s="9" t="s">
        <v>18</v>
      </c>
      <c r="D51" s="70"/>
      <c r="E51" s="59"/>
      <c r="F51" s="62"/>
      <c r="G51" s="48"/>
      <c r="H51" s="48"/>
      <c r="I51" s="48"/>
      <c r="J51" s="48"/>
      <c r="K51" s="48"/>
    </row>
    <row r="52" spans="1:11" x14ac:dyDescent="0.3">
      <c r="A52" s="50"/>
      <c r="B52" s="72"/>
      <c r="C52" s="11" t="s">
        <v>33</v>
      </c>
      <c r="D52" s="70"/>
      <c r="E52" s="59"/>
      <c r="F52" s="62"/>
      <c r="G52" s="48"/>
      <c r="H52" s="48"/>
      <c r="I52" s="48"/>
      <c r="J52" s="48"/>
      <c r="K52" s="48"/>
    </row>
    <row r="53" spans="1:11" x14ac:dyDescent="0.3">
      <c r="A53" s="50"/>
      <c r="B53" s="72"/>
      <c r="C53" s="11" t="s">
        <v>34</v>
      </c>
      <c r="D53" s="70"/>
      <c r="E53" s="59"/>
      <c r="F53" s="62"/>
      <c r="G53" s="48"/>
      <c r="H53" s="48"/>
      <c r="I53" s="48"/>
      <c r="J53" s="48"/>
      <c r="K53" s="48"/>
    </row>
    <row r="54" spans="1:11" ht="16.2" thickBot="1" x14ac:dyDescent="0.35">
      <c r="A54" s="50"/>
      <c r="B54" s="72"/>
      <c r="C54" s="11" t="s">
        <v>60</v>
      </c>
      <c r="D54" s="70"/>
      <c r="E54" s="59"/>
      <c r="F54" s="62"/>
      <c r="G54" s="48"/>
      <c r="H54" s="48"/>
      <c r="I54" s="48"/>
      <c r="J54" s="48"/>
      <c r="K54" s="48"/>
    </row>
    <row r="55" spans="1:11" ht="16.2" thickBot="1" x14ac:dyDescent="0.35">
      <c r="A55" s="65"/>
      <c r="B55" s="66" t="s">
        <v>16</v>
      </c>
      <c r="C55" s="67"/>
      <c r="D55" s="39"/>
      <c r="E55" s="40" t="s">
        <v>15</v>
      </c>
      <c r="F55" s="41">
        <v>210</v>
      </c>
      <c r="G55" s="42"/>
      <c r="H55" s="42"/>
      <c r="I55" s="42"/>
      <c r="J55" s="42"/>
      <c r="K55" s="43">
        <v>2213.4</v>
      </c>
    </row>
    <row r="56" spans="1:11" x14ac:dyDescent="0.3">
      <c r="A56" s="49">
        <v>5</v>
      </c>
      <c r="B56" s="51" t="s">
        <v>41</v>
      </c>
      <c r="C56" s="8" t="s">
        <v>61</v>
      </c>
      <c r="D56" s="69" t="s">
        <v>14</v>
      </c>
      <c r="E56" s="59" t="s">
        <v>15</v>
      </c>
      <c r="F56" s="62">
        <v>10</v>
      </c>
      <c r="G56" s="48">
        <v>272.7</v>
      </c>
      <c r="H56" s="48">
        <v>250</v>
      </c>
      <c r="I56" s="48">
        <v>267.64999999999998</v>
      </c>
      <c r="J56" s="48">
        <v>263.45</v>
      </c>
      <c r="K56" s="48">
        <f>J56*F56</f>
        <v>2634.5</v>
      </c>
    </row>
    <row r="57" spans="1:11" x14ac:dyDescent="0.3">
      <c r="A57" s="50"/>
      <c r="B57" s="52"/>
      <c r="C57" s="9" t="s">
        <v>18</v>
      </c>
      <c r="D57" s="70"/>
      <c r="E57" s="59"/>
      <c r="F57" s="62"/>
      <c r="G57" s="48"/>
      <c r="H57" s="48"/>
      <c r="I57" s="48"/>
      <c r="J57" s="48"/>
      <c r="K57" s="48"/>
    </row>
    <row r="58" spans="1:11" x14ac:dyDescent="0.3">
      <c r="A58" s="50"/>
      <c r="B58" s="52"/>
      <c r="C58" s="11" t="s">
        <v>36</v>
      </c>
      <c r="D58" s="70"/>
      <c r="E58" s="59"/>
      <c r="F58" s="62"/>
      <c r="G58" s="48"/>
      <c r="H58" s="48"/>
      <c r="I58" s="48"/>
      <c r="J58" s="48"/>
      <c r="K58" s="48"/>
    </row>
    <row r="59" spans="1:11" x14ac:dyDescent="0.3">
      <c r="A59" s="50"/>
      <c r="B59" s="52"/>
      <c r="C59" s="11" t="s">
        <v>54</v>
      </c>
      <c r="D59" s="70"/>
      <c r="E59" s="59"/>
      <c r="F59" s="62"/>
      <c r="G59" s="48"/>
      <c r="H59" s="48"/>
      <c r="I59" s="48"/>
      <c r="J59" s="48"/>
      <c r="K59" s="48"/>
    </row>
    <row r="60" spans="1:11" x14ac:dyDescent="0.3">
      <c r="A60" s="50"/>
      <c r="B60" s="52"/>
      <c r="C60" s="9" t="s">
        <v>13</v>
      </c>
      <c r="D60" s="70"/>
      <c r="E60" s="59"/>
      <c r="F60" s="62"/>
      <c r="G60" s="48"/>
      <c r="H60" s="48"/>
      <c r="I60" s="48"/>
      <c r="J60" s="48"/>
      <c r="K60" s="48"/>
    </row>
    <row r="61" spans="1:11" x14ac:dyDescent="0.3">
      <c r="A61" s="50"/>
      <c r="B61" s="52"/>
      <c r="C61" s="11" t="s">
        <v>37</v>
      </c>
      <c r="D61" s="70"/>
      <c r="E61" s="59"/>
      <c r="F61" s="62"/>
      <c r="G61" s="48"/>
      <c r="H61" s="48"/>
      <c r="I61" s="48"/>
      <c r="J61" s="48"/>
      <c r="K61" s="48"/>
    </row>
    <row r="62" spans="1:11" x14ac:dyDescent="0.3">
      <c r="A62" s="50"/>
      <c r="B62" s="52"/>
      <c r="C62" s="11" t="s">
        <v>38</v>
      </c>
      <c r="D62" s="70"/>
      <c r="E62" s="59"/>
      <c r="F62" s="62"/>
      <c r="G62" s="48"/>
      <c r="H62" s="48"/>
      <c r="I62" s="48"/>
      <c r="J62" s="48"/>
      <c r="K62" s="48"/>
    </row>
    <row r="63" spans="1:11" x14ac:dyDescent="0.3">
      <c r="A63" s="50"/>
      <c r="B63" s="52"/>
      <c r="C63" s="11" t="s">
        <v>39</v>
      </c>
      <c r="D63" s="70"/>
      <c r="E63" s="59"/>
      <c r="F63" s="62"/>
      <c r="G63" s="48"/>
      <c r="H63" s="48"/>
      <c r="I63" s="48"/>
      <c r="J63" s="48"/>
      <c r="K63" s="48"/>
    </row>
    <row r="64" spans="1:11" ht="16.2" thickBot="1" x14ac:dyDescent="0.35">
      <c r="A64" s="50"/>
      <c r="B64" s="52"/>
      <c r="C64" s="12" t="s">
        <v>40</v>
      </c>
      <c r="D64" s="71"/>
      <c r="E64" s="60"/>
      <c r="F64" s="63"/>
      <c r="G64" s="64"/>
      <c r="H64" s="64"/>
      <c r="I64" s="64"/>
      <c r="J64" s="64"/>
      <c r="K64" s="64"/>
    </row>
    <row r="65" spans="1:11" ht="16.2" thickBot="1" x14ac:dyDescent="0.35">
      <c r="A65" s="65"/>
      <c r="B65" s="66" t="s">
        <v>16</v>
      </c>
      <c r="C65" s="68"/>
      <c r="D65" s="22"/>
      <c r="E65" s="23" t="s">
        <v>15</v>
      </c>
      <c r="F65" s="5">
        <v>10</v>
      </c>
      <c r="G65" s="6"/>
      <c r="H65" s="6"/>
      <c r="I65" s="6"/>
      <c r="J65" s="6"/>
      <c r="K65" s="7">
        <v>2634.5</v>
      </c>
    </row>
    <row r="66" spans="1:11" x14ac:dyDescent="0.3">
      <c r="A66" s="49">
        <v>6</v>
      </c>
      <c r="B66" s="51" t="s">
        <v>45</v>
      </c>
      <c r="C66" s="24" t="s">
        <v>62</v>
      </c>
      <c r="D66" s="55" t="s">
        <v>14</v>
      </c>
      <c r="E66" s="58" t="s">
        <v>15</v>
      </c>
      <c r="F66" s="61">
        <v>200</v>
      </c>
      <c r="G66" s="47">
        <v>18.54</v>
      </c>
      <c r="H66" s="47">
        <v>17</v>
      </c>
      <c r="I66" s="47">
        <v>18.2</v>
      </c>
      <c r="J66" s="47">
        <v>17.91</v>
      </c>
      <c r="K66" s="47">
        <f>J66*F66</f>
        <v>3582</v>
      </c>
    </row>
    <row r="67" spans="1:11" x14ac:dyDescent="0.3">
      <c r="A67" s="50"/>
      <c r="B67" s="52"/>
      <c r="C67" s="9" t="s">
        <v>18</v>
      </c>
      <c r="D67" s="56"/>
      <c r="E67" s="59"/>
      <c r="F67" s="62"/>
      <c r="G67" s="48"/>
      <c r="H67" s="48"/>
      <c r="I67" s="48"/>
      <c r="J67" s="48"/>
      <c r="K67" s="48"/>
    </row>
    <row r="68" spans="1:11" x14ac:dyDescent="0.3">
      <c r="A68" s="50"/>
      <c r="B68" s="52"/>
      <c r="C68" s="11" t="s">
        <v>42</v>
      </c>
      <c r="D68" s="56"/>
      <c r="E68" s="59"/>
      <c r="F68" s="62"/>
      <c r="G68" s="48"/>
      <c r="H68" s="48"/>
      <c r="I68" s="48"/>
      <c r="J68" s="48"/>
      <c r="K68" s="48"/>
    </row>
    <row r="69" spans="1:11" x14ac:dyDescent="0.3">
      <c r="A69" s="50"/>
      <c r="B69" s="52"/>
      <c r="C69" s="11" t="s">
        <v>43</v>
      </c>
      <c r="D69" s="56"/>
      <c r="E69" s="59"/>
      <c r="F69" s="62"/>
      <c r="G69" s="48"/>
      <c r="H69" s="48"/>
      <c r="I69" s="48"/>
      <c r="J69" s="48"/>
      <c r="K69" s="48"/>
    </row>
    <row r="70" spans="1:11" ht="16.2" thickBot="1" x14ac:dyDescent="0.35">
      <c r="A70" s="50"/>
      <c r="B70" s="52"/>
      <c r="C70" s="11" t="s">
        <v>44</v>
      </c>
      <c r="D70" s="56"/>
      <c r="E70" s="59"/>
      <c r="F70" s="62"/>
      <c r="G70" s="48"/>
      <c r="H70" s="48"/>
      <c r="I70" s="48"/>
      <c r="J70" s="48"/>
      <c r="K70" s="48"/>
    </row>
    <row r="71" spans="1:11" ht="16.2" thickBot="1" x14ac:dyDescent="0.35">
      <c r="A71" s="65"/>
      <c r="B71" s="66" t="s">
        <v>16</v>
      </c>
      <c r="C71" s="67"/>
      <c r="D71" s="13"/>
      <c r="E71" s="4" t="s">
        <v>15</v>
      </c>
      <c r="F71" s="14">
        <v>200</v>
      </c>
      <c r="G71" s="6"/>
      <c r="H71" s="6"/>
      <c r="I71" s="6"/>
      <c r="J71" s="6"/>
      <c r="K71" s="7">
        <v>3582</v>
      </c>
    </row>
    <row r="72" spans="1:11" x14ac:dyDescent="0.3">
      <c r="A72" s="49">
        <v>7</v>
      </c>
      <c r="B72" s="51" t="s">
        <v>49</v>
      </c>
      <c r="C72" s="25" t="s">
        <v>63</v>
      </c>
      <c r="D72" s="55" t="s">
        <v>14</v>
      </c>
      <c r="E72" s="58" t="s">
        <v>15</v>
      </c>
      <c r="F72" s="61">
        <v>100</v>
      </c>
      <c r="G72" s="47">
        <v>9.82</v>
      </c>
      <c r="H72" s="47">
        <v>9</v>
      </c>
      <c r="I72" s="47">
        <v>9.64</v>
      </c>
      <c r="J72" s="47">
        <v>9.48</v>
      </c>
      <c r="K72" s="47">
        <f>J72*F72</f>
        <v>948</v>
      </c>
    </row>
    <row r="73" spans="1:11" x14ac:dyDescent="0.3">
      <c r="A73" s="50"/>
      <c r="B73" s="52"/>
      <c r="C73" s="9" t="s">
        <v>18</v>
      </c>
      <c r="D73" s="56"/>
      <c r="E73" s="59"/>
      <c r="F73" s="62"/>
      <c r="G73" s="48"/>
      <c r="H73" s="48"/>
      <c r="I73" s="48"/>
      <c r="J73" s="48"/>
      <c r="K73" s="48"/>
    </row>
    <row r="74" spans="1:11" x14ac:dyDescent="0.3">
      <c r="A74" s="50"/>
      <c r="B74" s="52"/>
      <c r="C74" s="11" t="s">
        <v>46</v>
      </c>
      <c r="D74" s="56"/>
      <c r="E74" s="59"/>
      <c r="F74" s="62"/>
      <c r="G74" s="48"/>
      <c r="H74" s="48"/>
      <c r="I74" s="48"/>
      <c r="J74" s="48"/>
      <c r="K74" s="48"/>
    </row>
    <row r="75" spans="1:11" x14ac:dyDescent="0.3">
      <c r="A75" s="50"/>
      <c r="B75" s="52"/>
      <c r="C75" s="11" t="s">
        <v>20</v>
      </c>
      <c r="D75" s="56"/>
      <c r="E75" s="59"/>
      <c r="F75" s="62"/>
      <c r="G75" s="48"/>
      <c r="H75" s="48"/>
      <c r="I75" s="48"/>
      <c r="J75" s="48"/>
      <c r="K75" s="48"/>
    </row>
    <row r="76" spans="1:11" x14ac:dyDescent="0.3">
      <c r="A76" s="50"/>
      <c r="B76" s="52"/>
      <c r="C76" s="11" t="s">
        <v>22</v>
      </c>
      <c r="D76" s="56"/>
      <c r="E76" s="59"/>
      <c r="F76" s="62"/>
      <c r="G76" s="48"/>
      <c r="H76" s="48"/>
      <c r="I76" s="48"/>
      <c r="J76" s="48"/>
      <c r="K76" s="48"/>
    </row>
    <row r="77" spans="1:11" x14ac:dyDescent="0.3">
      <c r="A77" s="50"/>
      <c r="B77" s="52"/>
      <c r="C77" s="11" t="s">
        <v>51</v>
      </c>
      <c r="D77" s="56"/>
      <c r="E77" s="59"/>
      <c r="F77" s="62"/>
      <c r="G77" s="48"/>
      <c r="H77" s="48"/>
      <c r="I77" s="48"/>
      <c r="J77" s="48"/>
      <c r="K77" s="48"/>
    </row>
    <row r="78" spans="1:11" x14ac:dyDescent="0.3">
      <c r="A78" s="50"/>
      <c r="B78" s="52"/>
      <c r="C78" s="11" t="s">
        <v>55</v>
      </c>
      <c r="D78" s="56"/>
      <c r="E78" s="59"/>
      <c r="F78" s="62"/>
      <c r="G78" s="48"/>
      <c r="H78" s="48"/>
      <c r="I78" s="48"/>
      <c r="J78" s="48"/>
      <c r="K78" s="48"/>
    </row>
    <row r="79" spans="1:11" x14ac:dyDescent="0.3">
      <c r="A79" s="50"/>
      <c r="B79" s="52"/>
      <c r="C79" s="11" t="s">
        <v>28</v>
      </c>
      <c r="D79" s="56"/>
      <c r="E79" s="59"/>
      <c r="F79" s="62"/>
      <c r="G79" s="48"/>
      <c r="H79" s="48"/>
      <c r="I79" s="48"/>
      <c r="J79" s="48"/>
      <c r="K79" s="48"/>
    </row>
    <row r="80" spans="1:11" x14ac:dyDescent="0.3">
      <c r="A80" s="50"/>
      <c r="B80" s="52"/>
      <c r="C80" s="9" t="s">
        <v>13</v>
      </c>
      <c r="D80" s="56"/>
      <c r="E80" s="59"/>
      <c r="F80" s="62"/>
      <c r="G80" s="48"/>
      <c r="H80" s="48"/>
      <c r="I80" s="48"/>
      <c r="J80" s="48"/>
      <c r="K80" s="48"/>
    </row>
    <row r="81" spans="1:11" x14ac:dyDescent="0.3">
      <c r="A81" s="50"/>
      <c r="B81" s="52"/>
      <c r="C81" s="11" t="s">
        <v>29</v>
      </c>
      <c r="D81" s="56"/>
      <c r="E81" s="59"/>
      <c r="F81" s="62"/>
      <c r="G81" s="48"/>
      <c r="H81" s="48"/>
      <c r="I81" s="48"/>
      <c r="J81" s="48"/>
      <c r="K81" s="48"/>
    </row>
    <row r="82" spans="1:11" x14ac:dyDescent="0.3">
      <c r="A82" s="50"/>
      <c r="B82" s="52"/>
      <c r="C82" s="11" t="s">
        <v>47</v>
      </c>
      <c r="D82" s="56"/>
      <c r="E82" s="59"/>
      <c r="F82" s="62"/>
      <c r="G82" s="48"/>
      <c r="H82" s="48"/>
      <c r="I82" s="48"/>
      <c r="J82" s="48"/>
      <c r="K82" s="48"/>
    </row>
    <row r="83" spans="1:11" x14ac:dyDescent="0.3">
      <c r="A83" s="50"/>
      <c r="B83" s="52"/>
      <c r="C83" s="11" t="s">
        <v>48</v>
      </c>
      <c r="D83" s="56"/>
      <c r="E83" s="59"/>
      <c r="F83" s="62"/>
      <c r="G83" s="48"/>
      <c r="H83" s="48"/>
      <c r="I83" s="48"/>
      <c r="J83" s="48"/>
      <c r="K83" s="48"/>
    </row>
    <row r="84" spans="1:11" ht="16.2" thickBot="1" x14ac:dyDescent="0.35">
      <c r="A84" s="50"/>
      <c r="B84" s="52"/>
      <c r="C84" s="12" t="s">
        <v>56</v>
      </c>
      <c r="D84" s="57"/>
      <c r="E84" s="60"/>
      <c r="F84" s="63"/>
      <c r="G84" s="64"/>
      <c r="H84" s="64"/>
      <c r="I84" s="64"/>
      <c r="J84" s="64"/>
      <c r="K84" s="64"/>
    </row>
    <row r="85" spans="1:11" x14ac:dyDescent="0.3">
      <c r="A85" s="50"/>
      <c r="B85" s="53" t="s">
        <v>16</v>
      </c>
      <c r="C85" s="54"/>
      <c r="D85" s="26"/>
      <c r="E85" s="27" t="s">
        <v>15</v>
      </c>
      <c r="F85" s="28">
        <v>100</v>
      </c>
      <c r="G85" s="29"/>
      <c r="H85" s="29"/>
      <c r="I85" s="29"/>
      <c r="J85" s="29"/>
      <c r="K85" s="30">
        <v>948</v>
      </c>
    </row>
    <row r="86" spans="1:11" x14ac:dyDescent="0.3">
      <c r="A86" s="35"/>
      <c r="B86" s="36"/>
      <c r="C86" s="36"/>
      <c r="D86" s="36"/>
      <c r="E86" s="36"/>
      <c r="F86" s="36"/>
      <c r="G86" s="36"/>
      <c r="H86" s="36"/>
      <c r="I86" s="36"/>
      <c r="J86" s="36"/>
      <c r="K86" s="38"/>
    </row>
    <row r="87" spans="1:11" x14ac:dyDescent="0.3">
      <c r="A87" s="31"/>
      <c r="B87" s="31"/>
      <c r="C87" s="31" t="s">
        <v>65</v>
      </c>
      <c r="D87" s="31"/>
      <c r="E87" s="31"/>
      <c r="F87" s="31"/>
      <c r="G87" s="31"/>
      <c r="H87" s="31"/>
      <c r="I87" s="31"/>
      <c r="J87" s="31"/>
      <c r="K87" s="37">
        <f>SUM(K85+K71+K65+K55+K49+K35+K21)</f>
        <v>27293.9</v>
      </c>
    </row>
    <row r="88" spans="1:11" x14ac:dyDescent="0.3">
      <c r="A88" s="44" t="s">
        <v>67</v>
      </c>
      <c r="B88" s="44"/>
      <c r="C88" s="44"/>
      <c r="D88" s="44"/>
      <c r="E88" s="44"/>
      <c r="F88" s="44"/>
      <c r="G88" s="44"/>
      <c r="H88" s="44"/>
      <c r="I88" s="44"/>
      <c r="J88" s="44"/>
      <c r="K88" s="44"/>
    </row>
    <row r="89" spans="1:11" x14ac:dyDescent="0.3">
      <c r="B89" s="45" t="s">
        <v>50</v>
      </c>
      <c r="C89" s="46"/>
    </row>
    <row r="90" spans="1:11" x14ac:dyDescent="0.3">
      <c r="B90" s="46"/>
      <c r="C90" s="46"/>
    </row>
    <row r="91" spans="1:11" x14ac:dyDescent="0.3">
      <c r="B91" s="46"/>
      <c r="C91" s="46"/>
    </row>
    <row r="93" spans="1:11" x14ac:dyDescent="0.3">
      <c r="C93" s="32" t="s">
        <v>64</v>
      </c>
    </row>
  </sheetData>
  <mergeCells count="92">
    <mergeCell ref="A2:K2"/>
    <mergeCell ref="A3:K3"/>
    <mergeCell ref="A4:K4"/>
    <mergeCell ref="A5:K5"/>
    <mergeCell ref="B6:B7"/>
    <mergeCell ref="A6:A7"/>
    <mergeCell ref="C6:C7"/>
    <mergeCell ref="D6:D7"/>
    <mergeCell ref="E6:E7"/>
    <mergeCell ref="G6:I6"/>
    <mergeCell ref="J6:J7"/>
    <mergeCell ref="K6:K7"/>
    <mergeCell ref="F6:F7"/>
    <mergeCell ref="J8:J20"/>
    <mergeCell ref="K8:K20"/>
    <mergeCell ref="A22:A35"/>
    <mergeCell ref="B35:C35"/>
    <mergeCell ref="B22:B34"/>
    <mergeCell ref="D22:D34"/>
    <mergeCell ref="E22:E34"/>
    <mergeCell ref="F22:F34"/>
    <mergeCell ref="G22:G34"/>
    <mergeCell ref="H22:H34"/>
    <mergeCell ref="I22:I34"/>
    <mergeCell ref="J22:J34"/>
    <mergeCell ref="K22:K34"/>
    <mergeCell ref="F8:F20"/>
    <mergeCell ref="G8:G20"/>
    <mergeCell ref="H8:H20"/>
    <mergeCell ref="I8:I20"/>
    <mergeCell ref="B21:C21"/>
    <mergeCell ref="A8:A21"/>
    <mergeCell ref="B8:B20"/>
    <mergeCell ref="D8:D20"/>
    <mergeCell ref="E8:E20"/>
    <mergeCell ref="G36:G48"/>
    <mergeCell ref="H36:H48"/>
    <mergeCell ref="I36:I48"/>
    <mergeCell ref="J36:J48"/>
    <mergeCell ref="K36:K48"/>
    <mergeCell ref="A36:A49"/>
    <mergeCell ref="B36:B48"/>
    <mergeCell ref="D36:D48"/>
    <mergeCell ref="E36:E48"/>
    <mergeCell ref="F36:F48"/>
    <mergeCell ref="B49:C49"/>
    <mergeCell ref="I50:I54"/>
    <mergeCell ref="J50:J54"/>
    <mergeCell ref="K50:K54"/>
    <mergeCell ref="A56:A65"/>
    <mergeCell ref="B56:B64"/>
    <mergeCell ref="B65:C65"/>
    <mergeCell ref="D56:D64"/>
    <mergeCell ref="E56:E64"/>
    <mergeCell ref="F56:F64"/>
    <mergeCell ref="G56:G64"/>
    <mergeCell ref="H56:H64"/>
    <mergeCell ref="I56:I64"/>
    <mergeCell ref="J56:J64"/>
    <mergeCell ref="K56:K64"/>
    <mergeCell ref="E50:E54"/>
    <mergeCell ref="F50:F54"/>
    <mergeCell ref="G50:G54"/>
    <mergeCell ref="H50:H54"/>
    <mergeCell ref="A50:A55"/>
    <mergeCell ref="B55:C55"/>
    <mergeCell ref="B50:B54"/>
    <mergeCell ref="D50:D54"/>
    <mergeCell ref="A88:K88"/>
    <mergeCell ref="B89:C91"/>
    <mergeCell ref="K66:K70"/>
    <mergeCell ref="A72:A85"/>
    <mergeCell ref="B72:B84"/>
    <mergeCell ref="B85:C85"/>
    <mergeCell ref="D72:D84"/>
    <mergeCell ref="E72:E84"/>
    <mergeCell ref="F72:F84"/>
    <mergeCell ref="G72:G84"/>
    <mergeCell ref="H72:H84"/>
    <mergeCell ref="I72:I84"/>
    <mergeCell ref="J72:J84"/>
    <mergeCell ref="K72:K84"/>
    <mergeCell ref="F66:F70"/>
    <mergeCell ref="G66:G70"/>
    <mergeCell ref="H66:H70"/>
    <mergeCell ref="I66:I70"/>
    <mergeCell ref="J66:J70"/>
    <mergeCell ref="A66:A71"/>
    <mergeCell ref="B66:B70"/>
    <mergeCell ref="B71:C71"/>
    <mergeCell ref="D66:D70"/>
    <mergeCell ref="E66:E7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2024-07-08T09:16:37Z</dcterms:modified>
</cp:coreProperties>
</file>